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12" i="3" l="1"/>
  <c r="AQ12" i="3"/>
  <c r="AP12" i="3"/>
  <c r="AO12" i="3"/>
  <c r="AN12" i="3"/>
  <c r="AM12" i="3"/>
  <c r="AG12" i="3"/>
  <c r="K17" i="3" s="1"/>
  <c r="K18" i="3" s="1"/>
  <c r="AE12" i="3"/>
  <c r="I17" i="3" s="1"/>
  <c r="AD12" i="3"/>
  <c r="AC12" i="3"/>
  <c r="G17" i="3" s="1"/>
  <c r="AB12" i="3"/>
  <c r="AA12" i="3"/>
  <c r="E17" i="3" s="1"/>
  <c r="W12" i="3"/>
  <c r="U12" i="3"/>
  <c r="T12" i="3"/>
  <c r="S12" i="3"/>
  <c r="R12" i="3"/>
  <c r="Q12" i="3"/>
  <c r="K12" i="3"/>
  <c r="K16" i="3" s="1"/>
  <c r="I12" i="3"/>
  <c r="I16" i="3" s="1"/>
  <c r="H12" i="3"/>
  <c r="H16" i="3" s="1"/>
  <c r="G12" i="3"/>
  <c r="G16" i="3" s="1"/>
  <c r="G18" i="3" s="1"/>
  <c r="F12" i="3"/>
  <c r="F16" i="3" s="1"/>
  <c r="E12" i="3"/>
  <c r="E16" i="3" s="1"/>
  <c r="E18" i="3" s="1"/>
  <c r="F17" i="3" l="1"/>
  <c r="L17" i="3" s="1"/>
  <c r="H17" i="3"/>
  <c r="H18" i="3" s="1"/>
  <c r="M18" i="3" s="1"/>
  <c r="I18" i="3"/>
  <c r="O17" i="3"/>
  <c r="J17" i="3"/>
  <c r="M17" i="3"/>
  <c r="AF12" i="3"/>
  <c r="N17" i="3" l="1"/>
  <c r="F18" i="3"/>
  <c r="J18" i="3"/>
  <c r="O18" i="3"/>
  <c r="L18" i="3" l="1"/>
  <c r="N18" i="3"/>
</calcChain>
</file>

<file path=xl/sharedStrings.xml><?xml version="1.0" encoding="utf-8"?>
<sst xmlns="http://schemas.openxmlformats.org/spreadsheetml/2006/main" count="86" uniqueCount="35">
  <si>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</si>
  <si>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</si>
  <si>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</si>
  <si>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</si>
  <si>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</si>
  <si>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</si>
  <si>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</si>
  <si>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</si>
  <si>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</si>
  <si>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</si>
  <si>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</si>
  <si>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</si>
  <si>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</si>
  <si>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</si>
  <si>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</si>
  <si>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</si>
  <si>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</si>
  <si>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</si>
  <si>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</si>
  <si>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Henri Holmberg</t>
  </si>
  <si>
    <t>8.</t>
  </si>
  <si>
    <t>Turku-Pesis</t>
  </si>
  <si>
    <t>7.</t>
  </si>
  <si>
    <t>10.5.1999   Kaarina</t>
  </si>
  <si>
    <t>Turku-Pesis = Turku-Pesis  (Lännen Pallo)  (1949),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</si>
  <si>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</si>
  <si>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</si>
  <si>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</si>
  <si>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</si>
  <si>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</si>
  <si>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5.</t>
  </si>
  <si>
    <t>4.</t>
  </si>
  <si>
    <t>6.</t>
  </si>
  <si>
    <t>PöU</t>
  </si>
  <si>
    <t>PöU = Pöytyän Urheilijat  (1945)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</si>
</sst>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.140625" customWidth="1"/>
    <col min="5" max="9" width="5.42578125" customWidth="1"/>
    <col min="10" max="10" width="7.855468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42578125" customWidth="1"/>
    <col min="23" max="23" width="0.7109375" customWidth="1"/>
    <col min="24" max="24" width="6.5703125" customWidth="1"/>
    <col min="25" max="25" width="5.7109375" customWidth="1"/>
    <col min="26" max="26" width="13.140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" customWidth="1"/>
    <col min="45" max="45" width="0.7109375" customWidth="1"/>
  </cols>
  <sheetData>
    <row r="1" spans="1:57" x14ac:dyDescent="0.25">
      <c r="A1" s="16"/>
      <c r="B1" s="40" t="s">
        <v>19</v>
      </c>
      <c r="C1" s="2"/>
      <c r="D1" s="3"/>
      <c r="E1" s="4" t="s">
        <v>23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25</v>
      </c>
      <c r="M2" s="22"/>
      <c r="N2" s="22"/>
      <c r="O2" s="28"/>
      <c r="P2" s="6"/>
      <c r="Q2" s="18" t="s">
        <v>26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27</v>
      </c>
      <c r="AI2" s="22"/>
      <c r="AJ2" s="22"/>
      <c r="AK2" s="28"/>
      <c r="AL2" s="6"/>
      <c r="AM2" s="18" t="s">
        <v>26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>
        <v>2015</v>
      </c>
      <c r="Y4" s="12" t="s">
        <v>20</v>
      </c>
      <c r="Z4" s="1" t="s">
        <v>21</v>
      </c>
      <c r="AA4" s="12">
        <v>1</v>
      </c>
      <c r="AB4" s="12">
        <v>0</v>
      </c>
      <c r="AC4" s="12">
        <v>1</v>
      </c>
      <c r="AD4" s="12">
        <v>0</v>
      </c>
      <c r="AE4" s="12">
        <v>2</v>
      </c>
      <c r="AF4" s="66">
        <v>0.33329999999999999</v>
      </c>
      <c r="AG4" s="10">
        <v>6</v>
      </c>
      <c r="AH4" s="56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13"/>
      <c r="W5" s="19"/>
      <c r="X5" s="12">
        <v>2016</v>
      </c>
      <c r="Y5" s="12" t="s">
        <v>22</v>
      </c>
      <c r="Z5" s="1" t="s">
        <v>21</v>
      </c>
      <c r="AA5" s="12">
        <v>8</v>
      </c>
      <c r="AB5" s="12">
        <v>0</v>
      </c>
      <c r="AC5" s="12">
        <v>2</v>
      </c>
      <c r="AD5" s="12">
        <v>6</v>
      </c>
      <c r="AE5" s="12">
        <v>23</v>
      </c>
      <c r="AF5" s="66">
        <v>0.54759999999999998</v>
      </c>
      <c r="AG5" s="10">
        <v>42</v>
      </c>
      <c r="AH5" s="56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13"/>
      <c r="W6" s="19"/>
      <c r="X6" s="12">
        <v>2017</v>
      </c>
      <c r="Y6" s="12" t="s">
        <v>22</v>
      </c>
      <c r="Z6" s="1" t="s">
        <v>21</v>
      </c>
      <c r="AA6" s="12">
        <v>13</v>
      </c>
      <c r="AB6" s="12">
        <v>1</v>
      </c>
      <c r="AC6" s="12">
        <v>5</v>
      </c>
      <c r="AD6" s="12">
        <v>12</v>
      </c>
      <c r="AE6" s="12">
        <v>51</v>
      </c>
      <c r="AF6" s="66">
        <v>0.57950000000000002</v>
      </c>
      <c r="AG6" s="10">
        <v>88</v>
      </c>
      <c r="AH6" s="56"/>
      <c r="AI6" s="7"/>
      <c r="AJ6" s="7"/>
      <c r="AK6" s="7"/>
      <c r="AM6" s="12"/>
      <c r="AN6" s="12"/>
      <c r="AO6" s="12"/>
      <c r="AP6" s="12"/>
      <c r="AQ6" s="12"/>
      <c r="AR6" s="13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1"/>
      <c r="M7" s="7"/>
      <c r="N7" s="7"/>
      <c r="O7" s="7"/>
      <c r="P7" s="10"/>
      <c r="Q7" s="12"/>
      <c r="R7" s="12"/>
      <c r="S7" s="13"/>
      <c r="T7" s="12"/>
      <c r="U7" s="12"/>
      <c r="V7" s="13"/>
      <c r="W7" s="19"/>
      <c r="X7" s="12">
        <v>2018</v>
      </c>
      <c r="Y7" s="12" t="s">
        <v>30</v>
      </c>
      <c r="Z7" s="1" t="s">
        <v>21</v>
      </c>
      <c r="AA7" s="12">
        <v>14</v>
      </c>
      <c r="AB7" s="12">
        <v>1</v>
      </c>
      <c r="AC7" s="12">
        <v>2</v>
      </c>
      <c r="AD7" s="12">
        <v>31</v>
      </c>
      <c r="AE7" s="12">
        <v>73</v>
      </c>
      <c r="AF7" s="66">
        <v>0.68859999999999999</v>
      </c>
      <c r="AG7" s="10">
        <v>106</v>
      </c>
      <c r="AH7" s="7"/>
      <c r="AI7" s="7" t="s">
        <v>31</v>
      </c>
      <c r="AJ7" s="7"/>
      <c r="AK7" s="7" t="s">
        <v>20</v>
      </c>
      <c r="AL7" s="10"/>
      <c r="AM7" s="1"/>
      <c r="AN7" s="12"/>
      <c r="AO7" s="13"/>
      <c r="AP7" s="12"/>
      <c r="AQ7" s="12"/>
      <c r="AR7" s="13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1"/>
      <c r="M8" s="7"/>
      <c r="N8" s="7"/>
      <c r="O8" s="7"/>
      <c r="P8" s="10"/>
      <c r="Q8" s="12"/>
      <c r="R8" s="12"/>
      <c r="S8" s="13"/>
      <c r="T8" s="12"/>
      <c r="U8" s="12"/>
      <c r="V8" s="13"/>
      <c r="W8" s="19"/>
      <c r="X8" s="12">
        <v>2019</v>
      </c>
      <c r="Y8" s="12" t="s">
        <v>30</v>
      </c>
      <c r="Z8" s="1" t="s">
        <v>21</v>
      </c>
      <c r="AA8" s="12">
        <v>4</v>
      </c>
      <c r="AB8" s="12">
        <v>0</v>
      </c>
      <c r="AC8" s="12">
        <v>0</v>
      </c>
      <c r="AD8" s="12">
        <v>4</v>
      </c>
      <c r="AE8" s="12">
        <v>8</v>
      </c>
      <c r="AF8" s="66">
        <v>0.42099999999999999</v>
      </c>
      <c r="AG8" s="19">
        <v>19</v>
      </c>
      <c r="AH8" s="41"/>
      <c r="AI8" s="7"/>
      <c r="AJ8" s="7"/>
      <c r="AK8" s="7"/>
      <c r="AL8" s="10"/>
      <c r="AM8" s="1"/>
      <c r="AN8" s="12"/>
      <c r="AO8" s="13"/>
      <c r="AP8" s="12"/>
      <c r="AQ8" s="12"/>
      <c r="AR8" s="13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1"/>
      <c r="M9" s="7"/>
      <c r="N9" s="7"/>
      <c r="O9" s="7"/>
      <c r="P9" s="10"/>
      <c r="Q9" s="12"/>
      <c r="R9" s="12"/>
      <c r="S9" s="13"/>
      <c r="T9" s="12"/>
      <c r="U9" s="12"/>
      <c r="V9" s="13"/>
      <c r="W9" s="19"/>
      <c r="X9" s="12">
        <v>2020</v>
      </c>
      <c r="Y9" s="12" t="s">
        <v>20</v>
      </c>
      <c r="Z9" s="1" t="s">
        <v>21</v>
      </c>
      <c r="AA9" s="12">
        <v>10</v>
      </c>
      <c r="AB9" s="12">
        <v>0</v>
      </c>
      <c r="AC9" s="12">
        <v>2</v>
      </c>
      <c r="AD9" s="12">
        <v>12</v>
      </c>
      <c r="AE9" s="12">
        <v>39</v>
      </c>
      <c r="AF9" s="32">
        <v>0.55710000000000004</v>
      </c>
      <c r="AG9" s="19">
        <v>70</v>
      </c>
      <c r="AH9" s="41"/>
      <c r="AI9" s="7"/>
      <c r="AJ9" s="7"/>
      <c r="AK9" s="7"/>
      <c r="AM9" s="12"/>
      <c r="AN9" s="12"/>
      <c r="AO9" s="13"/>
      <c r="AP9" s="12"/>
      <c r="AQ9" s="12"/>
      <c r="AR9" s="13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1"/>
      <c r="M10" s="7"/>
      <c r="N10" s="7"/>
      <c r="O10" s="7"/>
      <c r="P10" s="10"/>
      <c r="Q10" s="12"/>
      <c r="R10" s="12"/>
      <c r="S10" s="13"/>
      <c r="T10" s="12"/>
      <c r="U10" s="12"/>
      <c r="V10" s="13"/>
      <c r="W10" s="19"/>
      <c r="X10" s="67">
        <v>2021</v>
      </c>
      <c r="Y10" s="67" t="s">
        <v>32</v>
      </c>
      <c r="Z10" s="68" t="s">
        <v>33</v>
      </c>
      <c r="AA10" s="67">
        <v>18</v>
      </c>
      <c r="AB10" s="67">
        <v>1</v>
      </c>
      <c r="AC10" s="67">
        <v>3</v>
      </c>
      <c r="AD10" s="67">
        <v>7</v>
      </c>
      <c r="AE10" s="67">
        <v>43</v>
      </c>
      <c r="AF10" s="69">
        <v>0.4526</v>
      </c>
      <c r="AG10" s="70">
        <v>95</v>
      </c>
      <c r="AH10" s="7"/>
      <c r="AI10" s="7"/>
      <c r="AJ10" s="7"/>
      <c r="AK10" s="7"/>
      <c r="AL10" s="16"/>
      <c r="AM10" s="12"/>
      <c r="AN10" s="12"/>
      <c r="AO10" s="13"/>
      <c r="AP10" s="12"/>
      <c r="AQ10" s="12"/>
      <c r="AR10" s="13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1"/>
      <c r="M11" s="7"/>
      <c r="N11" s="7"/>
      <c r="O11" s="7"/>
      <c r="Q11" s="12"/>
      <c r="R11" s="12"/>
      <c r="S11" s="13"/>
      <c r="T11" s="12"/>
      <c r="U11" s="12"/>
      <c r="V11" s="13"/>
      <c r="W11" s="19"/>
      <c r="X11" s="67">
        <v>2022</v>
      </c>
      <c r="Y11" s="67" t="s">
        <v>30</v>
      </c>
      <c r="Z11" s="68" t="s">
        <v>33</v>
      </c>
      <c r="AA11" s="67">
        <v>15</v>
      </c>
      <c r="AB11" s="67">
        <v>0</v>
      </c>
      <c r="AC11" s="67">
        <v>7</v>
      </c>
      <c r="AD11" s="67">
        <v>5</v>
      </c>
      <c r="AE11" s="67">
        <v>37</v>
      </c>
      <c r="AF11" s="69">
        <v>0.46839999999999998</v>
      </c>
      <c r="AG11" s="70">
        <v>79</v>
      </c>
      <c r="AH11" s="41"/>
      <c r="AI11" s="7"/>
      <c r="AJ11" s="7"/>
      <c r="AK11" s="7"/>
      <c r="AM11" s="12"/>
      <c r="AN11" s="12"/>
      <c r="AO11" s="12"/>
      <c r="AP11" s="12"/>
      <c r="AQ11" s="12"/>
      <c r="AR11" s="12"/>
      <c r="AS11" s="10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2" t="s">
        <v>13</v>
      </c>
      <c r="C12" s="63"/>
      <c r="D12" s="64"/>
      <c r="E12" s="36">
        <f>SUM(E4:E11)</f>
        <v>0</v>
      </c>
      <c r="F12" s="36">
        <f>SUM(F4:F11)</f>
        <v>0</v>
      </c>
      <c r="G12" s="36">
        <f>SUM(G4:G11)</f>
        <v>0</v>
      </c>
      <c r="H12" s="36">
        <f>SUM(H4:H11)</f>
        <v>0</v>
      </c>
      <c r="I12" s="36">
        <f>SUM(I4:I11)</f>
        <v>0</v>
      </c>
      <c r="J12" s="37">
        <v>0</v>
      </c>
      <c r="K12" s="21">
        <f>SUM(K4:K11)</f>
        <v>0</v>
      </c>
      <c r="L12" s="18"/>
      <c r="M12" s="29"/>
      <c r="N12" s="42"/>
      <c r="O12" s="43"/>
      <c r="P12" s="10"/>
      <c r="Q12" s="36">
        <f>SUM(Q4:Q11)</f>
        <v>0</v>
      </c>
      <c r="R12" s="36">
        <f>SUM(R4:R11)</f>
        <v>0</v>
      </c>
      <c r="S12" s="36">
        <f>SUM(S4:S11)</f>
        <v>0</v>
      </c>
      <c r="T12" s="36">
        <f>SUM(T4:T11)</f>
        <v>0</v>
      </c>
      <c r="U12" s="36">
        <f>SUM(U4:U11)</f>
        <v>0</v>
      </c>
      <c r="V12" s="15">
        <v>0</v>
      </c>
      <c r="W12" s="21">
        <f>SUM(W4:W11)</f>
        <v>0</v>
      </c>
      <c r="X12" s="56" t="s">
        <v>13</v>
      </c>
      <c r="Y12" s="11"/>
      <c r="Z12" s="9"/>
      <c r="AA12" s="36">
        <f>SUM(AA4:AA11)</f>
        <v>83</v>
      </c>
      <c r="AB12" s="36">
        <f>SUM(AB4:AB11)</f>
        <v>3</v>
      </c>
      <c r="AC12" s="36">
        <f>SUM(AC4:AC11)</f>
        <v>22</v>
      </c>
      <c r="AD12" s="36">
        <f>SUM(AD4:AD11)</f>
        <v>77</v>
      </c>
      <c r="AE12" s="36">
        <f>SUM(AE4:AE11)</f>
        <v>276</v>
      </c>
      <c r="AF12" s="37">
        <f>PRODUCT(AE12/AG12)</f>
        <v>0.54653465346534658</v>
      </c>
      <c r="AG12" s="21">
        <f>SUM(AG4:AG11)</f>
        <v>505</v>
      </c>
      <c r="AH12" s="18"/>
      <c r="AI12" s="29"/>
      <c r="AJ12" s="42"/>
      <c r="AK12" s="43"/>
      <c r="AL12" s="10"/>
      <c r="AM12" s="36">
        <f>SUM(AM4:AM11)</f>
        <v>0</v>
      </c>
      <c r="AN12" s="36">
        <f>SUM(AN4:AN11)</f>
        <v>0</v>
      </c>
      <c r="AO12" s="36">
        <f>SUM(AO4:AO11)</f>
        <v>0</v>
      </c>
      <c r="AP12" s="36">
        <f>SUM(AP4:AP11)</f>
        <v>0</v>
      </c>
      <c r="AQ12" s="36">
        <f>SUM(AQ4:AQ11)</f>
        <v>0</v>
      </c>
      <c r="AR12" s="15">
        <v>0</v>
      </c>
      <c r="AS12" s="39">
        <f>SUM(AS4:AS11)</f>
        <v>0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8"/>
      <c r="K13" s="19"/>
      <c r="L13" s="10"/>
      <c r="M13" s="10"/>
      <c r="N13" s="10"/>
      <c r="O13" s="10"/>
      <c r="P13" s="16"/>
      <c r="Q13" s="16"/>
      <c r="R13" s="17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8"/>
      <c r="AG13" s="19"/>
      <c r="AH13" s="10"/>
      <c r="AI13" s="10"/>
      <c r="AJ13" s="10"/>
      <c r="AK13" s="10"/>
      <c r="AL13" s="16"/>
      <c r="AM13" s="16"/>
      <c r="AN13" s="17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9" t="s">
        <v>16</v>
      </c>
      <c r="C14" s="50"/>
      <c r="D14" s="51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28</v>
      </c>
      <c r="O14" s="7" t="s">
        <v>29</v>
      </c>
      <c r="Q14" s="17"/>
      <c r="R14" s="17" t="s">
        <v>10</v>
      </c>
      <c r="S14" s="17"/>
      <c r="T14" s="55" t="s">
        <v>24</v>
      </c>
      <c r="U14" s="10"/>
      <c r="V14" s="19"/>
      <c r="W14" s="19"/>
      <c r="X14" s="44"/>
      <c r="Y14" s="44"/>
      <c r="Z14" s="44"/>
      <c r="AA14" s="44"/>
      <c r="AB14" s="44"/>
      <c r="AC14" s="16"/>
      <c r="AD14" s="16"/>
      <c r="AE14" s="16"/>
      <c r="AF14" s="16"/>
      <c r="AG14" s="16"/>
      <c r="AH14" s="16"/>
      <c r="AI14" s="16"/>
      <c r="AJ14" s="16"/>
      <c r="AK14" s="16"/>
      <c r="AM14" s="19"/>
      <c r="AN14" s="44"/>
      <c r="AO14" s="44"/>
      <c r="AP14" s="44"/>
      <c r="AQ14" s="44"/>
      <c r="AR14" s="44"/>
      <c r="AS14" s="44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2" t="s">
        <v>15</v>
      </c>
      <c r="C15" s="3"/>
      <c r="D15" s="53"/>
      <c r="E15" s="48">
        <v>0</v>
      </c>
      <c r="F15" s="48">
        <v>0</v>
      </c>
      <c r="G15" s="48">
        <v>0</v>
      </c>
      <c r="H15" s="48">
        <v>0</v>
      </c>
      <c r="I15" s="48">
        <v>0</v>
      </c>
      <c r="J15" s="65">
        <v>0</v>
      </c>
      <c r="K15" s="16">
        <v>0</v>
      </c>
      <c r="L15" s="54">
        <v>0</v>
      </c>
      <c r="M15" s="54">
        <v>0</v>
      </c>
      <c r="N15" s="54">
        <v>0</v>
      </c>
      <c r="O15" s="54">
        <v>0</v>
      </c>
      <c r="Q15" s="17"/>
      <c r="R15" s="17"/>
      <c r="S15" s="17"/>
      <c r="T15" s="16" t="s">
        <v>34</v>
      </c>
      <c r="U15" s="16"/>
      <c r="V15" s="16"/>
      <c r="W15" s="16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7"/>
      <c r="AO15" s="17"/>
      <c r="AP15" s="17"/>
      <c r="AQ15" s="17"/>
      <c r="AR15" s="17"/>
      <c r="AS15" s="17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3" t="s">
        <v>11</v>
      </c>
      <c r="C16" s="34"/>
      <c r="D16" s="35"/>
      <c r="E16" s="48">
        <f>PRODUCT(E12+Q12)</f>
        <v>0</v>
      </c>
      <c r="F16" s="48">
        <f>PRODUCT(F12+R12)</f>
        <v>0</v>
      </c>
      <c r="G16" s="48">
        <f>PRODUCT(G12+S12)</f>
        <v>0</v>
      </c>
      <c r="H16" s="48">
        <f>PRODUCT(H12+T12)</f>
        <v>0</v>
      </c>
      <c r="I16" s="48">
        <f>PRODUCT(I12+U12)</f>
        <v>0</v>
      </c>
      <c r="J16" s="65">
        <v>0</v>
      </c>
      <c r="K16" s="16">
        <f>PRODUCT(K12+W12)</f>
        <v>0</v>
      </c>
      <c r="L16" s="54">
        <v>0</v>
      </c>
      <c r="M16" s="54">
        <v>0</v>
      </c>
      <c r="N16" s="54">
        <v>0</v>
      </c>
      <c r="O16" s="54">
        <v>0</v>
      </c>
      <c r="Q16" s="17"/>
      <c r="R16" s="17"/>
      <c r="S16" s="17"/>
      <c r="T16" s="17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12</v>
      </c>
      <c r="C17" s="31"/>
      <c r="D17" s="30"/>
      <c r="E17" s="48">
        <f>PRODUCT(AA12+AM12)</f>
        <v>83</v>
      </c>
      <c r="F17" s="48">
        <f>PRODUCT(AB12+AN12)</f>
        <v>3</v>
      </c>
      <c r="G17" s="48">
        <f>PRODUCT(AC12+AO12)</f>
        <v>22</v>
      </c>
      <c r="H17" s="48">
        <f>PRODUCT(AD12+AP12)</f>
        <v>77</v>
      </c>
      <c r="I17" s="48">
        <f>PRODUCT(AE12+AQ12)</f>
        <v>276</v>
      </c>
      <c r="J17" s="65">
        <f>PRODUCT(I17/K17)</f>
        <v>0.54653465346534658</v>
      </c>
      <c r="K17" s="10">
        <f>PRODUCT(AG12+AS12)</f>
        <v>505</v>
      </c>
      <c r="L17" s="54">
        <f>PRODUCT((F17+G17)/E17)</f>
        <v>0.30120481927710846</v>
      </c>
      <c r="M17" s="54">
        <f>PRODUCT(H17/E17)</f>
        <v>0.92771084337349397</v>
      </c>
      <c r="N17" s="54">
        <f>PRODUCT((F17+G17+H17)/E17)</f>
        <v>1.2289156626506024</v>
      </c>
      <c r="O17" s="54">
        <f>PRODUCT(I17/E17)</f>
        <v>3.3253012048192772</v>
      </c>
      <c r="Q17" s="17"/>
      <c r="R17" s="17"/>
      <c r="S17" s="16"/>
      <c r="T17" s="16"/>
      <c r="U17" s="10"/>
      <c r="V17" s="10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5" t="s">
        <v>13</v>
      </c>
      <c r="C18" s="46"/>
      <c r="D18" s="47"/>
      <c r="E18" s="48">
        <f>SUM(E15:E17)</f>
        <v>83</v>
      </c>
      <c r="F18" s="48">
        <f t="shared" ref="F18:I18" si="0">SUM(F15:F17)</f>
        <v>3</v>
      </c>
      <c r="G18" s="48">
        <f t="shared" si="0"/>
        <v>22</v>
      </c>
      <c r="H18" s="48">
        <f t="shared" si="0"/>
        <v>77</v>
      </c>
      <c r="I18" s="48">
        <f t="shared" si="0"/>
        <v>276</v>
      </c>
      <c r="J18" s="65">
        <f>PRODUCT(I18/K18)</f>
        <v>0.54653465346534658</v>
      </c>
      <c r="K18" s="16">
        <f>SUM(K15:K17)</f>
        <v>505</v>
      </c>
      <c r="L18" s="54">
        <f>PRODUCT((F18+G18)/E18)</f>
        <v>0.30120481927710846</v>
      </c>
      <c r="M18" s="54">
        <f>PRODUCT(H18/E18)</f>
        <v>0.92771084337349397</v>
      </c>
      <c r="N18" s="54">
        <f>PRODUCT((F18+G18+H18)/E18)</f>
        <v>1.2289156626506024</v>
      </c>
      <c r="O18" s="54">
        <f>PRODUCT(I18/E18)</f>
        <v>3.3253012048192772</v>
      </c>
      <c r="Q18" s="10"/>
      <c r="R18" s="10"/>
      <c r="S18" s="10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6"/>
      <c r="AJ178" s="16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6"/>
      <c r="AJ182" s="16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0"/>
      <c r="AJ183" s="10"/>
      <c r="AK183" s="10"/>
      <c r="AL183" s="10"/>
    </row>
    <row r="184" spans="12:38" x14ac:dyDescent="0.25"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</row>
    <row r="185" spans="12:38" x14ac:dyDescent="0.25"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2:38" x14ac:dyDescent="0.25"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</row>
    <row r="187" spans="12:38" x14ac:dyDescent="0.25"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</row>
    <row r="188" spans="12:38" x14ac:dyDescent="0.25"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</row>
    <row r="189" spans="12:38" x14ac:dyDescent="0.25"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</row>
    <row r="190" spans="12:38" x14ac:dyDescent="0.25"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</row>
    <row r="191" spans="12:38" x14ac:dyDescent="0.25"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2:38" x14ac:dyDescent="0.25"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</row>
    <row r="193" spans="12:38" x14ac:dyDescent="0.25"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</row>
    <row r="194" spans="12:38" x14ac:dyDescent="0.25"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</row>
    <row r="195" spans="12:38" x14ac:dyDescent="0.25"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</row>
    <row r="196" spans="12:38" x14ac:dyDescent="0.25"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</row>
    <row r="197" spans="12:38" ht="14.25" x14ac:dyDescent="0.2">
      <c r="L197"/>
      <c r="M197"/>
      <c r="N197"/>
      <c r="O197"/>
      <c r="P19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/>
      <c r="AJ197"/>
      <c r="AK197"/>
      <c r="AL197"/>
    </row>
    <row r="198" spans="12:38" ht="14.25" x14ac:dyDescent="0.2">
      <c r="L198"/>
      <c r="M198"/>
      <c r="N198"/>
      <c r="O198"/>
      <c r="P198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/>
      <c r="AJ198"/>
      <c r="AK198"/>
      <c r="AL198"/>
    </row>
    <row r="199" spans="12:38" ht="14.25" x14ac:dyDescent="0.2">
      <c r="L199"/>
      <c r="M199"/>
      <c r="N199"/>
      <c r="O199"/>
      <c r="P19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/>
      <c r="AJ199"/>
      <c r="AK199"/>
      <c r="AL199"/>
    </row>
    <row r="200" spans="12:38" ht="14.25" x14ac:dyDescent="0.2">
      <c r="L200"/>
      <c r="M200"/>
      <c r="N200"/>
      <c r="O200"/>
      <c r="P200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/>
      <c r="AJ200"/>
      <c r="AK200"/>
      <c r="AL200"/>
    </row>
    <row r="201" spans="12:38" ht="14.25" x14ac:dyDescent="0.2">
      <c r="L201"/>
      <c r="M201"/>
      <c r="N201"/>
      <c r="O201"/>
      <c r="P201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/>
      <c r="AJ201"/>
      <c r="AK201"/>
      <c r="AL201"/>
    </row>
    <row r="202" spans="12:38" ht="14.25" x14ac:dyDescent="0.2">
      <c r="L202"/>
      <c r="M202"/>
      <c r="N202"/>
      <c r="O202"/>
      <c r="P202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/>
      <c r="AJ202"/>
      <c r="AK202"/>
      <c r="AL202"/>
    </row>
    <row r="203" spans="12:38" ht="14.25" x14ac:dyDescent="0.2">
      <c r="L203"/>
      <c r="M203"/>
      <c r="N203"/>
      <c r="O203"/>
      <c r="P203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/>
      <c r="AJ203"/>
      <c r="AK203"/>
      <c r="AL203"/>
    </row>
    <row r="204" spans="12:38" ht="14.25" x14ac:dyDescent="0.2">
      <c r="L204"/>
      <c r="M204"/>
      <c r="N204"/>
      <c r="O204"/>
      <c r="P204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/>
      <c r="AJ204"/>
      <c r="AK204"/>
      <c r="AL204"/>
    </row>
  </sheetData>
  <sortState ref="X10:AN11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2022-09-09T19:35:10Z</dcterms:modified>
</cp:coreProperties>
</file>